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0\21.10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кв.смета_13!$A$1:$G$29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D9" i="2"/>
  <c r="C7" i="2"/>
  <c r="B7" i="2"/>
  <c r="E7" i="2" l="1"/>
  <c r="E19" i="2" l="1"/>
  <c r="B17" i="2" l="1"/>
  <c r="C17" i="2"/>
  <c r="E20" i="2" l="1"/>
  <c r="E18" i="2"/>
  <c r="D20" i="2"/>
  <c r="D19" i="2"/>
  <c r="D18" i="2"/>
  <c r="D17" i="2" l="1"/>
  <c r="C22" i="2" l="1"/>
  <c r="B22" i="2"/>
  <c r="E23" i="2"/>
  <c r="D23" i="2"/>
  <c r="D16" i="2" l="1"/>
  <c r="B16" i="2"/>
  <c r="D13" i="2"/>
  <c r="D12" i="2" s="1"/>
  <c r="E13" i="2"/>
  <c r="C12" i="2"/>
  <c r="B12" i="2"/>
  <c r="B14" i="2"/>
  <c r="B11" i="2" l="1"/>
  <c r="E12" i="2"/>
  <c r="E17" i="2"/>
  <c r="C16" i="2"/>
  <c r="E16" i="2" s="1"/>
  <c r="C21" i="2"/>
  <c r="C14" i="2"/>
  <c r="C11" i="2" s="1"/>
  <c r="C6" i="2"/>
  <c r="C26" i="2" l="1"/>
  <c r="B21" i="2"/>
  <c r="B6" i="2"/>
  <c r="B26" i="2" l="1"/>
  <c r="D8" i="2"/>
  <c r="D10" i="2"/>
  <c r="D14" i="2"/>
  <c r="D11" i="2" s="1"/>
  <c r="D15" i="2"/>
  <c r="D24" i="2"/>
  <c r="D22" i="2" s="1"/>
  <c r="D21" i="2" s="1"/>
  <c r="D7" i="2" l="1"/>
  <c r="D6" i="2"/>
  <c r="D26" i="2" s="1"/>
  <c r="E26" i="2"/>
  <c r="E24" i="2"/>
  <c r="E10" i="2" l="1"/>
  <c r="E8" i="2"/>
  <c r="E15" i="2"/>
  <c r="E21" i="2" l="1"/>
  <c r="E22" i="2"/>
  <c r="E11" i="2" l="1"/>
  <c r="E14" i="2"/>
  <c r="E6" i="2" l="1"/>
</calcChain>
</file>

<file path=xl/sharedStrings.xml><?xml version="1.0" encoding="utf-8"?>
<sst xmlns="http://schemas.openxmlformats.org/spreadsheetml/2006/main" count="35" uniqueCount="35">
  <si>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</si>
  <si>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</si>
  <si>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</si>
  <si>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</si>
  <si>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</si>
  <si>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</si>
  <si>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</si>
  <si>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</si>
  <si>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</si>
  <si>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</si>
  <si>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</si>
  <si>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</si>
  <si>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</si>
  <si>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</si>
  <si>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</si>
  <si>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</si>
  <si>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</si>
  <si>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</si>
  <si>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</si>
  <si>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</si>
  <si>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</si>
  <si>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</si>
  <si>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</si>
  <si>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</t>
  </si>
  <si>
    <t>011P15084F;Ежемесячная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</si>
  <si>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и оплачены в полном объеме.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</si>
  <si>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Работы выполнены на 99%, завершаются работы по установке пожарной сигнализации.</t>
    </r>
  </si>
  <si>
    <t>Информация о реализации национальных проектов на территории Благодарненского городского округа Ставропольского края по состоянию на 21 октября 2021 года</t>
  </si>
  <si>
    <t>Кассовый расход на 21.10.2021 года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</si>
  <si>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21.10.2021 заключены муниципальные контракты: на проведение ремонта спортивного зала с ООО "Атлант", срок выполнения работ - с 01.04.2021 по 30.05.2021  (по состоянию на 21.10.2021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</si>
  <si>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21.10.2021 года численность получателей составила 552 человек</t>
  </si>
  <si>
    <t>По состоянию на 21.10.2021 года численность получателей составила 424 человек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</si>
  <si>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21.10.2021 произведена выплата заработной платы и начислений в сумме 3521872,57 рублей, прочие работы, услуги-14590 рублей. Приобретены ноутбук и принтер в сумме 153 400,00 рублей</t>
  </si>
  <si>
    <t>По состоянию на 21.10.2021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Срок выполнения работ-с 30.08.2021 по 15.11.2021. Процент исполнения составил - 41%.</t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</si>
  <si>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 xml:space="preserve">: заключён муниципальный контракт от 25.11.2020 №0121600011020000075, подрядчик-ООО "СМУ-9", срок выполнения работ-до 01.09.2021. Процент исполнения составил - 100%.Устраняются замечания технадзора.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</si>
</sst>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2" borderId="5" xfId="1" applyFont="1" applyFill="1" applyBorder="1" applyAlignment="1">
      <alignment wrapText="1"/>
    </xf>
    <xf numFmtId="0" fontId="4" fillId="2" borderId="6" xfId="1" applyFont="1" applyFill="1" applyBorder="1" applyAlignment="1">
      <alignment wrapText="1"/>
    </xf>
    <xf numFmtId="0" fontId="4" fillId="2" borderId="5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" xfId="1" applyNumberFormat="1" applyFont="1" applyFill="1" applyBorder="1" applyAlignment="1" applyProtection="1">
      <alignment horizontal="left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2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view="pageBreakPreview" topLeftCell="A19" zoomScale="50" zoomScaleNormal="30" zoomScaleSheetLayoutView="50" workbookViewId="0">
      <selection activeCell="A23" sqref="A23"/>
    </sheetView>
  </sheetViews>
  <sheetFormatPr defaultColWidth="9.140625" defaultRowHeight="26.25" x14ac:dyDescent="0.4"/>
  <cols>
    <col min="1" max="1" width="145.425781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88.8554687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59" t="s">
        <v>27</v>
      </c>
      <c r="B1" s="59"/>
      <c r="C1" s="59"/>
      <c r="D1" s="59"/>
      <c r="E1" s="59"/>
      <c r="F1" s="59"/>
      <c r="G1" s="59"/>
    </row>
    <row r="2" spans="1:9" ht="22.5" hidden="1" customHeight="1" x14ac:dyDescent="0.4">
      <c r="A2" s="59"/>
      <c r="B2" s="59"/>
      <c r="C2" s="59"/>
      <c r="D2" s="59"/>
      <c r="E2" s="59"/>
      <c r="F2" s="59"/>
      <c r="G2" s="59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37" t="s">
        <v>10</v>
      </c>
      <c r="C4" s="37" t="s">
        <v>28</v>
      </c>
      <c r="D4" s="8" t="s">
        <v>7</v>
      </c>
      <c r="E4" s="8" t="s">
        <v>0</v>
      </c>
      <c r="F4" s="60" t="s">
        <v>9</v>
      </c>
      <c r="G4" s="61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62">
        <v>6</v>
      </c>
      <c r="G5" s="63"/>
    </row>
    <row r="6" spans="1:9" x14ac:dyDescent="0.4">
      <c r="A6" s="13" t="s">
        <v>1</v>
      </c>
      <c r="B6" s="14">
        <f>B7</f>
        <v>118930613.34999999</v>
      </c>
      <c r="C6" s="14">
        <f t="shared" ref="C6" si="0">C7</f>
        <v>105743241.05</v>
      </c>
      <c r="D6" s="14">
        <f>D7</f>
        <v>13187372.299999997</v>
      </c>
      <c r="E6" s="15">
        <f>C6/B6</f>
        <v>0.88911709165081843</v>
      </c>
      <c r="F6" s="38"/>
      <c r="G6" s="39"/>
    </row>
    <row r="7" spans="1:9" x14ac:dyDescent="0.4">
      <c r="A7" s="13" t="s">
        <v>2</v>
      </c>
      <c r="B7" s="14">
        <f>B8+B10+B9</f>
        <v>118930613.34999999</v>
      </c>
      <c r="C7" s="14">
        <f t="shared" ref="C7" si="1">C8+C10+C9</f>
        <v>105743241.05</v>
      </c>
      <c r="D7" s="14">
        <f>D8+D10+D9</f>
        <v>13187372.299999997</v>
      </c>
      <c r="E7" s="15">
        <f>C7/B7</f>
        <v>0.88911709165081843</v>
      </c>
      <c r="F7" s="38"/>
      <c r="G7" s="39"/>
    </row>
    <row r="8" spans="1:9" ht="78.75" x14ac:dyDescent="0.4">
      <c r="A8" s="16" t="s">
        <v>13</v>
      </c>
      <c r="B8" s="17">
        <v>63569705.689999998</v>
      </c>
      <c r="C8" s="17">
        <v>59802716</v>
      </c>
      <c r="D8" s="18">
        <f>B8-C8</f>
        <v>3766989.6899999976</v>
      </c>
      <c r="E8" s="19">
        <f>C8/B8</f>
        <v>0.94074237643367642</v>
      </c>
      <c r="F8" s="40" t="s">
        <v>30</v>
      </c>
      <c r="G8" s="41"/>
      <c r="H8" s="50"/>
      <c r="I8" s="51"/>
    </row>
    <row r="9" spans="1:9" ht="78.75" x14ac:dyDescent="0.4">
      <c r="A9" s="16" t="s">
        <v>24</v>
      </c>
      <c r="B9" s="17">
        <v>3498000</v>
      </c>
      <c r="C9" s="17">
        <v>0</v>
      </c>
      <c r="D9" s="18">
        <f>B9-C9</f>
        <v>3498000</v>
      </c>
      <c r="E9" s="19">
        <f>C9/B9</f>
        <v>0</v>
      </c>
      <c r="F9" s="42"/>
      <c r="G9" s="43"/>
      <c r="H9" s="34"/>
      <c r="I9" s="35"/>
    </row>
    <row r="10" spans="1:9" ht="52.5" x14ac:dyDescent="0.4">
      <c r="A10" s="16" t="s">
        <v>14</v>
      </c>
      <c r="B10" s="17">
        <v>51862907.659999996</v>
      </c>
      <c r="C10" s="17">
        <v>45940525.049999997</v>
      </c>
      <c r="D10" s="18">
        <f>B10-C10</f>
        <v>5922382.6099999994</v>
      </c>
      <c r="E10" s="19">
        <f>C10/B10</f>
        <v>0.88580696923462854</v>
      </c>
      <c r="F10" s="40" t="s">
        <v>31</v>
      </c>
      <c r="G10" s="41"/>
      <c r="H10" s="50"/>
      <c r="I10" s="51"/>
    </row>
    <row r="11" spans="1:9" x14ac:dyDescent="0.4">
      <c r="A11" s="13" t="s">
        <v>4</v>
      </c>
      <c r="B11" s="20">
        <f>B12+B14</f>
        <v>8911822.870000001</v>
      </c>
      <c r="C11" s="20">
        <f>C12+C14</f>
        <v>5515293.5700000003</v>
      </c>
      <c r="D11" s="20">
        <f t="shared" ref="D11" si="2">D12+D14</f>
        <v>3396529.3000000003</v>
      </c>
      <c r="E11" s="15">
        <f>C11/B11</f>
        <v>0.6188737871537161</v>
      </c>
      <c r="F11" s="48"/>
      <c r="G11" s="49"/>
    </row>
    <row r="12" spans="1:9" x14ac:dyDescent="0.4">
      <c r="A12" s="21" t="s">
        <v>15</v>
      </c>
      <c r="B12" s="20">
        <f>B13</f>
        <v>7086391.8700000001</v>
      </c>
      <c r="C12" s="20">
        <f t="shared" ref="C12:D12" si="3">C13</f>
        <v>3689862.57</v>
      </c>
      <c r="D12" s="20">
        <f t="shared" si="3"/>
        <v>3396529.3000000003</v>
      </c>
      <c r="E12" s="15">
        <f>C12/B12</f>
        <v>0.52069694107955111</v>
      </c>
      <c r="F12" s="48"/>
      <c r="G12" s="49"/>
    </row>
    <row r="13" spans="1:9" ht="228" customHeight="1" x14ac:dyDescent="0.4">
      <c r="A13" s="22" t="s">
        <v>16</v>
      </c>
      <c r="B13" s="23">
        <v>7086391.8700000001</v>
      </c>
      <c r="C13" s="23">
        <v>3689862.57</v>
      </c>
      <c r="D13" s="23">
        <f>B13-C13</f>
        <v>3396529.3000000003</v>
      </c>
      <c r="E13" s="19">
        <f>C13/B13</f>
        <v>0.52069694107955111</v>
      </c>
      <c r="F13" s="50" t="s">
        <v>32</v>
      </c>
      <c r="G13" s="51"/>
    </row>
    <row r="14" spans="1:9" x14ac:dyDescent="0.4">
      <c r="A14" s="21" t="s">
        <v>3</v>
      </c>
      <c r="B14" s="20">
        <f>B15</f>
        <v>1825431</v>
      </c>
      <c r="C14" s="20">
        <f t="shared" ref="C14" si="4">C15</f>
        <v>1825431</v>
      </c>
      <c r="D14" s="14">
        <f>B14-C14</f>
        <v>0</v>
      </c>
      <c r="E14" s="15">
        <f>C14/B14</f>
        <v>1</v>
      </c>
      <c r="F14" s="48"/>
      <c r="G14" s="49"/>
    </row>
    <row r="15" spans="1:9" ht="316.5" customHeight="1" x14ac:dyDescent="0.4">
      <c r="A15" s="33" t="s">
        <v>11</v>
      </c>
      <c r="B15" s="28">
        <v>1825431</v>
      </c>
      <c r="C15" s="28">
        <v>1825431</v>
      </c>
      <c r="D15" s="30">
        <f>B15-C15</f>
        <v>0</v>
      </c>
      <c r="E15" s="36">
        <f>C15/B15</f>
        <v>1</v>
      </c>
      <c r="F15" s="52" t="s">
        <v>29</v>
      </c>
      <c r="G15" s="53"/>
    </row>
    <row r="16" spans="1:9" x14ac:dyDescent="0.4">
      <c r="A16" s="13" t="s">
        <v>18</v>
      </c>
      <c r="B16" s="24">
        <f>B17</f>
        <v>30577740</v>
      </c>
      <c r="C16" s="24">
        <f t="shared" ref="C16:D16" si="5">C17</f>
        <v>29291552</v>
      </c>
      <c r="D16" s="24">
        <f t="shared" si="5"/>
        <v>1286187.9999999995</v>
      </c>
      <c r="E16" s="15">
        <f>C16/B16</f>
        <v>0.95793711373044577</v>
      </c>
      <c r="F16" s="48"/>
      <c r="G16" s="49"/>
    </row>
    <row r="17" spans="1:9" x14ac:dyDescent="0.4">
      <c r="A17" s="25" t="s">
        <v>17</v>
      </c>
      <c r="B17" s="24">
        <f>B18+B19+B20</f>
        <v>30577740</v>
      </c>
      <c r="C17" s="24">
        <f>C18+C19+C20</f>
        <v>29291552</v>
      </c>
      <c r="D17" s="24">
        <f>D18+D19+D20</f>
        <v>1286187.9999999995</v>
      </c>
      <c r="E17" s="15">
        <f>C17/B17</f>
        <v>0.95793711373044577</v>
      </c>
      <c r="F17" s="48"/>
      <c r="G17" s="49"/>
    </row>
    <row r="18" spans="1:9" ht="117.75" customHeight="1" x14ac:dyDescent="0.4">
      <c r="A18" s="57" t="s">
        <v>19</v>
      </c>
      <c r="B18" s="29">
        <v>11252940</v>
      </c>
      <c r="C18" s="29">
        <v>11252940</v>
      </c>
      <c r="D18" s="31">
        <f>B18-C18</f>
        <v>0</v>
      </c>
      <c r="E18" s="32">
        <f>C18/B18</f>
        <v>1</v>
      </c>
      <c r="F18" s="64" t="s">
        <v>25</v>
      </c>
      <c r="G18" s="65"/>
      <c r="H18" s="3"/>
      <c r="I18" s="3"/>
    </row>
    <row r="19" spans="1:9" ht="116.25" customHeight="1" x14ac:dyDescent="0.4">
      <c r="A19" s="58"/>
      <c r="B19" s="29">
        <v>14800190</v>
      </c>
      <c r="C19" s="29">
        <v>14349612.9</v>
      </c>
      <c r="D19" s="31">
        <f>B19-C19</f>
        <v>450577.09999999963</v>
      </c>
      <c r="E19" s="32">
        <f>C19/B19</f>
        <v>0.96955599218658683</v>
      </c>
      <c r="F19" s="64" t="s">
        <v>26</v>
      </c>
      <c r="G19" s="65"/>
      <c r="H19" s="4"/>
      <c r="I19" s="4"/>
    </row>
    <row r="20" spans="1:9" ht="168.75" customHeight="1" x14ac:dyDescent="0.4">
      <c r="A20" s="58"/>
      <c r="B20" s="29">
        <v>4524610</v>
      </c>
      <c r="C20" s="29">
        <v>3688999.1</v>
      </c>
      <c r="D20" s="31">
        <f>B20-C20</f>
        <v>835610.89999999991</v>
      </c>
      <c r="E20" s="32">
        <f>C20/B20</f>
        <v>0.81531869045066874</v>
      </c>
      <c r="F20" s="66" t="s">
        <v>34</v>
      </c>
      <c r="G20" s="67"/>
      <c r="H20" s="4"/>
      <c r="I20" s="4"/>
    </row>
    <row r="21" spans="1:9" x14ac:dyDescent="0.4">
      <c r="A21" s="13" t="s">
        <v>5</v>
      </c>
      <c r="B21" s="20">
        <f>B22</f>
        <v>51903545.950000003</v>
      </c>
      <c r="C21" s="20">
        <f t="shared" ref="C21" si="6">C22</f>
        <v>8563661.8000000007</v>
      </c>
      <c r="D21" s="20">
        <f>D22</f>
        <v>43339884.150000006</v>
      </c>
      <c r="E21" s="15">
        <f>C21/B21</f>
        <v>0.1649918448394565</v>
      </c>
      <c r="F21" s="38"/>
      <c r="G21" s="39"/>
    </row>
    <row r="22" spans="1:9" x14ac:dyDescent="0.4">
      <c r="A22" s="21" t="s">
        <v>6</v>
      </c>
      <c r="B22" s="20">
        <f>SUM(B23:B24)</f>
        <v>51903545.950000003</v>
      </c>
      <c r="C22" s="20">
        <f t="shared" ref="C22:D22" si="7">SUM(C23:C24)</f>
        <v>8563661.8000000007</v>
      </c>
      <c r="D22" s="20">
        <f t="shared" si="7"/>
        <v>43339884.150000006</v>
      </c>
      <c r="E22" s="15">
        <f>C22/B22</f>
        <v>0.1649918448394565</v>
      </c>
      <c r="F22" s="48"/>
      <c r="G22" s="49"/>
    </row>
    <row r="23" spans="1:9" ht="52.5" x14ac:dyDescent="0.4">
      <c r="A23" s="26" t="s">
        <v>20</v>
      </c>
      <c r="B23" s="23">
        <v>988500</v>
      </c>
      <c r="C23" s="23">
        <v>538500</v>
      </c>
      <c r="D23" s="23">
        <f>B23-C23</f>
        <v>450000</v>
      </c>
      <c r="E23" s="19">
        <f>C23/B23</f>
        <v>0.54476479514415777</v>
      </c>
      <c r="F23" s="68"/>
      <c r="G23" s="69"/>
    </row>
    <row r="24" spans="1:9" ht="141.75" customHeight="1" x14ac:dyDescent="0.4">
      <c r="A24" s="55" t="s">
        <v>12</v>
      </c>
      <c r="B24" s="44">
        <v>50915045.950000003</v>
      </c>
      <c r="C24" s="44">
        <v>8025161.7999999998</v>
      </c>
      <c r="D24" s="44">
        <f>B24-C24</f>
        <v>42889884.150000006</v>
      </c>
      <c r="E24" s="46">
        <f>C24/B24</f>
        <v>0.15761866949665396</v>
      </c>
      <c r="F24" s="52" t="s">
        <v>33</v>
      </c>
      <c r="G24" s="53"/>
    </row>
    <row r="25" spans="1:9" ht="283.5" customHeight="1" x14ac:dyDescent="0.4">
      <c r="A25" s="56"/>
      <c r="B25" s="45"/>
      <c r="C25" s="45"/>
      <c r="D25" s="45"/>
      <c r="E25" s="47"/>
      <c r="F25" s="70" t="s">
        <v>23</v>
      </c>
      <c r="G25" s="70"/>
    </row>
    <row r="26" spans="1:9" x14ac:dyDescent="0.4">
      <c r="A26" s="27"/>
      <c r="B26" s="24">
        <f>B6+B11+B21+B16</f>
        <v>210323722.17000002</v>
      </c>
      <c r="C26" s="24">
        <f>C6+C11+C21+C16</f>
        <v>149113748.42000002</v>
      </c>
      <c r="D26" s="24">
        <f>D6+D11+D21+D16</f>
        <v>61209973.75</v>
      </c>
      <c r="E26" s="15">
        <f>C26/B26</f>
        <v>0.70897256325406166</v>
      </c>
      <c r="F26" s="48"/>
      <c r="G26" s="49"/>
    </row>
    <row r="27" spans="1:9" ht="4.5" customHeight="1" x14ac:dyDescent="0.4">
      <c r="A27" s="2"/>
      <c r="B27" s="2"/>
      <c r="C27" s="2"/>
      <c r="D27" s="2"/>
      <c r="E27" s="2"/>
      <c r="F27" s="2"/>
    </row>
    <row r="28" spans="1:9" ht="14.25" customHeight="1" x14ac:dyDescent="0.4">
      <c r="A28" s="2"/>
      <c r="B28" s="2"/>
      <c r="C28" s="2"/>
      <c r="D28" s="2"/>
      <c r="E28" s="2"/>
      <c r="F28" s="2"/>
    </row>
    <row r="29" spans="1:9" ht="96" customHeight="1" x14ac:dyDescent="0.4">
      <c r="A29" s="54" t="s">
        <v>21</v>
      </c>
      <c r="B29" s="54"/>
      <c r="C29" s="54"/>
      <c r="D29" s="1" t="s">
        <v>22</v>
      </c>
      <c r="F29" s="2"/>
    </row>
    <row r="30" spans="1:9" x14ac:dyDescent="0.4">
      <c r="A30" s="5"/>
      <c r="B30" s="2"/>
      <c r="C30" s="2"/>
      <c r="D30" s="2"/>
      <c r="E30" s="2"/>
      <c r="F30" s="2"/>
    </row>
    <row r="32" spans="1:9" x14ac:dyDescent="0.4">
      <c r="D32" s="6"/>
    </row>
  </sheetData>
  <mergeCells count="34">
    <mergeCell ref="H8:I8"/>
    <mergeCell ref="H10:I10"/>
    <mergeCell ref="F19:G19"/>
    <mergeCell ref="F18:G18"/>
    <mergeCell ref="F26:G26"/>
    <mergeCell ref="F21:G21"/>
    <mergeCell ref="F20:G20"/>
    <mergeCell ref="F22:G22"/>
    <mergeCell ref="F23:G23"/>
    <mergeCell ref="F24:G24"/>
    <mergeCell ref="F25:G25"/>
    <mergeCell ref="A1:G1"/>
    <mergeCell ref="A2:G2"/>
    <mergeCell ref="F4:G4"/>
    <mergeCell ref="F5:G5"/>
    <mergeCell ref="F6:G6"/>
    <mergeCell ref="A29:C29"/>
    <mergeCell ref="A24:A25"/>
    <mergeCell ref="B24:B25"/>
    <mergeCell ref="A18:A20"/>
    <mergeCell ref="C24:C25"/>
    <mergeCell ref="F7:G7"/>
    <mergeCell ref="F8:G8"/>
    <mergeCell ref="F10:G10"/>
    <mergeCell ref="F9:G9"/>
    <mergeCell ref="D24:D25"/>
    <mergeCell ref="E24:E25"/>
    <mergeCell ref="F11:G11"/>
    <mergeCell ref="F12:G12"/>
    <mergeCell ref="F13:G13"/>
    <mergeCell ref="F14:G14"/>
    <mergeCell ref="F15:G15"/>
    <mergeCell ref="F16:G16"/>
    <mergeCell ref="F17:G17"/>
  </mergeCells>
  <pageMargins left="0.15748031496062992" right="0.15748031496062992" top="0.39370078740157483" bottom="0.15748031496062992" header="0.31496062992125984" footer="0.15748031496062992"/>
  <pageSetup paperSize="9" scale="3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2021-10-22T12:19:11Z</cp:lastPrinted>
  <dcterms:created xsi:type="dcterms:W3CDTF">2019-07-19T11:40:04Z</dcterms:created>
  <dcterms:modified xsi:type="dcterms:W3CDTF">2021-10-22T12:19:33Z</dcterms:modified>
</cp:coreProperties>
</file>